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9"/>
  <workbookPr defaultThemeVersion="124226"/>
  <xr:revisionPtr revIDLastSave="0" documentId="11_95F787DE74C96A394CD3664F3152A0E4745A0347" xr6:coauthVersionLast="39" xr6:coauthVersionMax="39" xr10:uidLastSave="{00000000-0000-0000-0000-000000000000}"/>
  <bookViews>
    <workbookView xWindow="7575" yWindow="240" windowWidth="14595" windowHeight="11760" xr2:uid="{00000000-000D-0000-FFFF-FFFF00000000}"/>
  </bookViews>
  <sheets>
    <sheet name="Siirtotase" sheetId="1" r:id="rId1"/>
  </sheets>
  <definedNames>
    <definedName name="_xlnm.Print_Area" localSheetId="0">Siirtotase!$A$1:$O$43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3" i="1" l="1"/>
  <c r="O25" i="1"/>
  <c r="O30" i="1"/>
  <c r="H15" i="1"/>
  <c r="H23" i="1"/>
  <c r="H25" i="1"/>
  <c r="H28" i="1"/>
  <c r="H30" i="1"/>
</calcChain>
</file>

<file path=xl/sharedStrings.xml><?xml version="1.0" encoding="utf-8"?>
<sst xmlns="http://schemas.openxmlformats.org/spreadsheetml/2006/main" count="44" uniqueCount="42">
  <si>
    <t>Liite 1</t>
  </si>
  <si>
    <t>Erittely siirtyvästä omaisuudesta sekä siihen kohdistuvista veloista ja varauksista</t>
  </si>
  <si>
    <t>Päivitetyt tiedot 12.9.2018</t>
  </si>
  <si>
    <t>PRO FORMA SIIRTOTASE 31.12.2018</t>
  </si>
  <si>
    <t>Vastaavaa</t>
  </si>
  <si>
    <t>Vastattavaa</t>
  </si>
  <si>
    <t>Pysyvät vastaavat</t>
  </si>
  <si>
    <t>Oma pääoma</t>
  </si>
  <si>
    <t>Ostolaskujen kierrätysohjelma RondoR8</t>
  </si>
  <si>
    <t>Hankintahinta 59.899,90, poistoaika 5 vuotta</t>
  </si>
  <si>
    <r>
      <t>Poisto</t>
    </r>
    <r>
      <rPr>
        <sz val="11"/>
        <rFont val="Calibri"/>
        <family val="2"/>
        <scheme val="minor"/>
      </rPr>
      <t>t aloitettu 1.1.2015</t>
    </r>
  </si>
  <si>
    <t>Poistamaton pääoma 31.12.2018</t>
  </si>
  <si>
    <t>Prima-raportoinnin käyttöönotto v:lta 2014</t>
  </si>
  <si>
    <t>SVOP-rahasto</t>
  </si>
  <si>
    <t>Poistot aloitettu 1.1.2015</t>
  </si>
  <si>
    <t>Priman uudet toiminnallisuudet:</t>
  </si>
  <si>
    <t>Arvio 11.9.2018  Kaarina Halonen / Anne Halttunen:</t>
  </si>
  <si>
    <t>Kustannusarviot:</t>
  </si>
  <si>
    <t xml:space="preserve">CGI:n laskutus </t>
  </si>
  <si>
    <t xml:space="preserve">Istekin laskutus </t>
  </si>
  <si>
    <t>Lyhytaikainen vieras pääoma</t>
  </si>
  <si>
    <t xml:space="preserve">Avaintecin laskutus </t>
  </si>
  <si>
    <t>Lomapalkkavelka 14.9.2018</t>
  </si>
  <si>
    <t>Muu ennakoimaton laskutus</t>
  </si>
  <si>
    <t>Kertaerä tammik. 2019</t>
  </si>
  <si>
    <t>Aineettomat oikeudet</t>
  </si>
  <si>
    <t>Siirtovelat</t>
  </si>
  <si>
    <t>Vaihtuvat vastaavat</t>
  </si>
  <si>
    <t>Rahat ja pankkisaamiset</t>
  </si>
  <si>
    <t>VASTAAVAA</t>
  </si>
  <si>
    <t>VASTATTAVAA</t>
  </si>
  <si>
    <t>Selvitys Priman uusien toiminnallisuuksien käyttöönoton kustannusten aktivointiin per 31.12.2018:</t>
  </si>
  <si>
    <t>Summa n.160.000e sisältää:</t>
  </si>
  <si>
    <t>AIX-palvelimen uudistuksen jota uusi Prima ja HRM vaati</t>
  </si>
  <si>
    <t>Luotetun kertakirjautumisen rakentaminen HRM ympäristöön</t>
  </si>
  <si>
    <t>Vanhojen HR ohjelmien tietojen kopioinnit ja konversiot uuteen HRM masteriin</t>
  </si>
  <si>
    <t>Sähköisen arkistoinnin laajennustyöt vastaanottamaan HRM aineisto</t>
  </si>
  <si>
    <t>Eri tuoteosioiden käyttöönoton ja koulutuksen</t>
  </si>
  <si>
    <t>Projektinhallinna kustannukset</t>
  </si>
  <si>
    <t>ICT kuluja Istekki Oy</t>
  </si>
  <si>
    <t>ICT kuluja Avaintec Oy</t>
  </si>
  <si>
    <t xml:space="preserve">Palvelin ja tietoliikenne yhteyksien rakentaminen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</si>
</sst>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4" fontId="0" fillId="0" borderId="2" xfId="0" applyNumberFormat="1" applyBorder="1"/>
    <xf numFmtId="4" fontId="1" fillId="0" borderId="2" xfId="0" applyNumberFormat="1" applyFont="1" applyBorder="1"/>
    <xf numFmtId="4" fontId="0" fillId="0" borderId="1" xfId="0" applyNumberFormat="1" applyBorder="1"/>
    <xf numFmtId="0" fontId="2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"/>
  <sheetViews>
    <sheetView tabSelected="1" zoomScale="90" zoomScaleNormal="90" workbookViewId="0" xr3:uid="{AEA406A1-0E4B-5B11-9CD5-51D6E497D94C}">
      <selection activeCell="W49" sqref="W49"/>
    </sheetView>
  </sheetViews>
  <sheetFormatPr defaultRowHeight="15"/>
  <cols>
    <col min="7" max="7" width="14.7109375" style="2" customWidth="1"/>
    <col min="8" max="8" width="14.140625" style="2" customWidth="1"/>
    <col min="9" max="9" width="6.85546875" style="2" customWidth="1"/>
    <col min="10" max="10" width="5.7109375" customWidth="1"/>
    <col min="14" max="14" width="11.7109375" style="2" customWidth="1"/>
    <col min="15" max="15" width="12.28515625" style="2" customWidth="1"/>
  </cols>
  <sheetData>
    <row r="1" spans="1:15">
      <c r="A1" s="1" t="s">
        <v>0</v>
      </c>
      <c r="B1" s="1" t="s">
        <v>1</v>
      </c>
    </row>
    <row r="3" spans="1:15">
      <c r="A3" t="s">
        <v>2</v>
      </c>
      <c r="D3" t="s">
        <v>3</v>
      </c>
    </row>
    <row r="5" spans="1:15">
      <c r="A5" s="1" t="s">
        <v>4</v>
      </c>
      <c r="I5" s="4"/>
      <c r="K5" s="1" t="s">
        <v>5</v>
      </c>
    </row>
    <row r="6" spans="1:15">
      <c r="A6" t="s">
        <v>6</v>
      </c>
      <c r="I6" s="4"/>
      <c r="K6" t="s">
        <v>7</v>
      </c>
    </row>
    <row r="7" spans="1:15">
      <c r="B7" t="s">
        <v>8</v>
      </c>
      <c r="I7" s="4"/>
    </row>
    <row r="8" spans="1:15">
      <c r="B8" s="7" t="s">
        <v>9</v>
      </c>
      <c r="I8" s="4"/>
    </row>
    <row r="9" spans="1:15">
      <c r="B9" t="s">
        <v>10</v>
      </c>
      <c r="I9" s="4"/>
    </row>
    <row r="10" spans="1:15">
      <c r="B10" t="s">
        <v>11</v>
      </c>
      <c r="H10" s="2">
        <v>7989</v>
      </c>
      <c r="I10" s="4"/>
    </row>
    <row r="11" spans="1:15">
      <c r="I11" s="4"/>
    </row>
    <row r="12" spans="1:15">
      <c r="B12" t="s">
        <v>12</v>
      </c>
      <c r="I12" s="4"/>
      <c r="K12" s="1" t="s">
        <v>13</v>
      </c>
      <c r="L12" s="1"/>
      <c r="M12" s="1"/>
      <c r="N12" s="3"/>
      <c r="O12" s="3">
        <v>620600</v>
      </c>
    </row>
    <row r="13" spans="1:15">
      <c r="B13" t="s">
        <v>9</v>
      </c>
      <c r="I13" s="4"/>
    </row>
    <row r="14" spans="1:15">
      <c r="B14" t="s">
        <v>14</v>
      </c>
      <c r="I14" s="4"/>
    </row>
    <row r="15" spans="1:15">
      <c r="B15" t="s">
        <v>11</v>
      </c>
      <c r="H15" s="2">
        <f>59899.9/5</f>
        <v>11979.98</v>
      </c>
      <c r="I15" s="4"/>
    </row>
    <row r="16" spans="1:15">
      <c r="I16" s="4"/>
    </row>
    <row r="17" spans="1:15">
      <c r="B17" t="s">
        <v>15</v>
      </c>
      <c r="I17" s="4"/>
    </row>
    <row r="18" spans="1:15">
      <c r="B18" t="s">
        <v>16</v>
      </c>
      <c r="I18" s="4"/>
    </row>
    <row r="19" spans="1:15">
      <c r="B19" t="s">
        <v>17</v>
      </c>
      <c r="I19" s="4"/>
    </row>
    <row r="20" spans="1:15">
      <c r="B20" t="s">
        <v>18</v>
      </c>
      <c r="G20" s="2">
        <v>98980</v>
      </c>
      <c r="I20" s="4"/>
    </row>
    <row r="21" spans="1:15">
      <c r="B21" t="s">
        <v>19</v>
      </c>
      <c r="G21" s="2">
        <v>32910</v>
      </c>
      <c r="I21" s="4"/>
      <c r="K21" t="s">
        <v>20</v>
      </c>
    </row>
    <row r="22" spans="1:15">
      <c r="B22" t="s">
        <v>21</v>
      </c>
      <c r="G22" s="2">
        <v>11000</v>
      </c>
      <c r="I22" s="4"/>
      <c r="K22" t="s">
        <v>22</v>
      </c>
      <c r="N22" s="2">
        <v>153747.07</v>
      </c>
    </row>
    <row r="23" spans="1:15">
      <c r="B23" t="s">
        <v>23</v>
      </c>
      <c r="G23" s="6">
        <v>7110</v>
      </c>
      <c r="H23" s="2">
        <f>SUM(G20:G23)</f>
        <v>150000</v>
      </c>
      <c r="I23" s="4"/>
      <c r="K23" t="s">
        <v>24</v>
      </c>
      <c r="N23" s="6">
        <v>7295.9</v>
      </c>
      <c r="O23" s="2">
        <f>SUM(N22:N23)</f>
        <v>161042.97</v>
      </c>
    </row>
    <row r="24" spans="1:15">
      <c r="I24" s="4"/>
    </row>
    <row r="25" spans="1:15">
      <c r="B25" s="1" t="s">
        <v>25</v>
      </c>
      <c r="C25" s="1"/>
      <c r="D25" s="1"/>
      <c r="E25" s="1"/>
      <c r="F25" s="1"/>
      <c r="G25" s="3"/>
      <c r="H25" s="3">
        <f>H7+H15+H23</f>
        <v>161979.98000000001</v>
      </c>
      <c r="I25" s="5"/>
      <c r="K25" s="1" t="s">
        <v>26</v>
      </c>
      <c r="L25" s="1"/>
      <c r="M25" s="1"/>
      <c r="N25" s="3"/>
      <c r="O25" s="3">
        <f>O23</f>
        <v>161042.97</v>
      </c>
    </row>
    <row r="26" spans="1:15">
      <c r="I26" s="4"/>
    </row>
    <row r="27" spans="1:15">
      <c r="A27" t="s">
        <v>27</v>
      </c>
      <c r="I27" s="4"/>
    </row>
    <row r="28" spans="1:15">
      <c r="B28" s="1" t="s">
        <v>28</v>
      </c>
      <c r="C28" s="1"/>
      <c r="D28" s="1"/>
      <c r="E28" s="1"/>
      <c r="F28" s="1"/>
      <c r="G28" s="3"/>
      <c r="H28" s="3">
        <f>O30-H25</f>
        <v>619662.99</v>
      </c>
      <c r="I28" s="5"/>
    </row>
    <row r="29" spans="1:15">
      <c r="I29" s="4"/>
    </row>
    <row r="30" spans="1:15" s="1" customFormat="1">
      <c r="A30" s="1" t="s">
        <v>29</v>
      </c>
      <c r="G30" s="3"/>
      <c r="H30" s="3">
        <f>H25+H28</f>
        <v>781642.97</v>
      </c>
      <c r="I30" s="5"/>
      <c r="K30" s="1" t="s">
        <v>30</v>
      </c>
      <c r="N30" s="3"/>
      <c r="O30" s="3">
        <f>O12+O25</f>
        <v>781642.97</v>
      </c>
    </row>
    <row r="33" spans="2:15">
      <c r="B33" t="s">
        <v>31</v>
      </c>
      <c r="F33" s="2"/>
      <c r="I33"/>
      <c r="M33" s="2"/>
      <c r="O33"/>
    </row>
    <row r="34" spans="2:15">
      <c r="B34" t="s">
        <v>32</v>
      </c>
      <c r="F34" s="2"/>
      <c r="I34"/>
      <c r="M34" s="2"/>
      <c r="O34"/>
    </row>
    <row r="35" spans="2:15">
      <c r="B35" t="s">
        <v>33</v>
      </c>
      <c r="F35" s="2"/>
      <c r="I35"/>
      <c r="M35" s="2"/>
      <c r="O35"/>
    </row>
    <row r="36" spans="2:15">
      <c r="B36" t="s">
        <v>34</v>
      </c>
      <c r="F36" s="2"/>
      <c r="I36"/>
      <c r="M36" s="2"/>
      <c r="O36"/>
    </row>
    <row r="37" spans="2:15">
      <c r="B37" t="s">
        <v>35</v>
      </c>
      <c r="F37" s="2"/>
      <c r="I37"/>
      <c r="M37" s="2"/>
      <c r="O37"/>
    </row>
    <row r="38" spans="2:15">
      <c r="B38" t="s">
        <v>36</v>
      </c>
      <c r="F38" s="2"/>
      <c r="I38"/>
      <c r="M38" s="2"/>
      <c r="O38"/>
    </row>
    <row r="39" spans="2:15">
      <c r="B39" t="s">
        <v>37</v>
      </c>
      <c r="F39" s="2"/>
      <c r="I39"/>
      <c r="M39" s="2"/>
      <c r="O39"/>
    </row>
    <row r="40" spans="2:15">
      <c r="B40" t="s">
        <v>38</v>
      </c>
      <c r="F40" s="2"/>
      <c r="I40"/>
      <c r="M40" s="2"/>
      <c r="O40"/>
    </row>
    <row r="41" spans="2:15">
      <c r="B41" t="s">
        <v>39</v>
      </c>
      <c r="F41" s="2"/>
      <c r="I41"/>
      <c r="M41" s="2"/>
      <c r="O41"/>
    </row>
    <row r="42" spans="2:15">
      <c r="B42" t="s">
        <v>40</v>
      </c>
      <c r="F42" s="2"/>
      <c r="I42"/>
      <c r="M42" s="2"/>
      <c r="O42"/>
    </row>
    <row r="43" spans="2:15">
      <c r="B43" t="s">
        <v>41</v>
      </c>
      <c r="F43" s="2"/>
      <c r="I43"/>
      <c r="M43" s="2"/>
      <c r="O43"/>
    </row>
  </sheetData>
  <pageMargins left="0.7" right="0.7" top="0.75" bottom="0.75" header="0.3" footer="0.3"/>
  <pageSetup paperSize="9"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197691BC8EBB94E88AC18C8182C7235" ma:contentTypeVersion="6" ma:contentTypeDescription="Luo uusi asiakirja." ma:contentTypeScope="" ma:versionID="4676f2d69d295993711d1246a59e518e">
  <xsd:schema xmlns:xsd="http://www.w3.org/2001/XMLSchema" xmlns:xs="http://www.w3.org/2001/XMLSchema" xmlns:p="http://schemas.microsoft.com/office/2006/metadata/properties" xmlns:ns2="6d9ed2a7-30a2-4d50-8eab-57f28d206f86" xmlns:ns3="b790496f-3642-4645-a6e7-167a9d2509c5" targetNamespace="http://schemas.microsoft.com/office/2006/metadata/properties" ma:root="true" ma:fieldsID="9a034ae3e0fe400717e70debf3b59cf3" ns2:_="" ns3:_="">
    <xsd:import namespace="6d9ed2a7-30a2-4d50-8eab-57f28d206f86"/>
    <xsd:import namespace="b790496f-3642-4645-a6e7-167a9d2509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ed2a7-30a2-4d50-8eab-57f28d206f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0496f-3642-4645-a6e7-167a9d2509c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A0ABDD-144A-4C52-9E4F-9138D4ABA964}"/>
</file>

<file path=customXml/itemProps2.xml><?xml version="1.0" encoding="utf-8"?>
<ds:datastoreItem xmlns:ds="http://schemas.openxmlformats.org/officeDocument/2006/customXml" ds:itemID="{DE31130F-484A-4E8D-B7B5-3D3BC1EECB9B}"/>
</file>

<file path=customXml/itemProps3.xml><?xml version="1.0" encoding="utf-8"?>
<ds:datastoreItem xmlns:ds="http://schemas.openxmlformats.org/officeDocument/2006/customXml" ds:itemID="{486BF691-4E65-4AA5-8F73-4D029967F9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Istekki Oy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Halttunen Anne</dc:creator>
  <cp:keywords/>
  <dc:description/>
  <cp:lastModifiedBy>Anne Halttunen</cp:lastModifiedBy>
  <cp:revision/>
  <dcterms:created xsi:type="dcterms:W3CDTF">2018-09-12T16:12:28Z</dcterms:created>
  <dcterms:modified xsi:type="dcterms:W3CDTF">2018-10-15T11:44:52Z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0x010100C197691BC8EBB94E88AC18C8182C7235</vt:lpwstr>
  </property>
</Properties>
</file>